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6490" yWindow="135" windowWidth="9975" windowHeight="7755" activeTab="0"/>
  </bookViews>
  <sheets>
    <sheet name="2013" sheetId="428" r:id="rId1"/>
    <sheet name="Sheet3" sheetId="24556" r:id="rId2"/>
  </sheets>
  <definedNames>
    <definedName name="_xlnm.Print_Area" localSheetId="0">'2013'!$A$1:$D$29</definedName>
  </definedNames>
  <calcPr calcId="145621"/>
</workbook>
</file>

<file path=xl/sharedStrings.xml><?xml version="1.0" encoding="utf-8"?>
<sst xmlns="http://schemas.openxmlformats.org/spreadsheetml/2006/main" count="46" uniqueCount="37">
  <si>
    <t>Ending Register</t>
  </si>
  <si>
    <t>Beginning Register</t>
  </si>
  <si>
    <t>KWh</t>
  </si>
  <si>
    <t>ALCAN</t>
  </si>
  <si>
    <t>Half-hour kW Peak:</t>
  </si>
  <si>
    <t>Total Registered Energy:</t>
  </si>
  <si>
    <t>Total Mass Memory KWh:</t>
  </si>
  <si>
    <t>Smelter Data for:</t>
  </si>
  <si>
    <t>Max VARS (Hourly):</t>
  </si>
  <si>
    <t xml:space="preserve"> </t>
  </si>
  <si>
    <t>Meter 0: 66</t>
  </si>
  <si>
    <t>Meter 1: 67</t>
  </si>
  <si>
    <t>Meter 2: 68</t>
  </si>
  <si>
    <t>Meter 3: 69</t>
  </si>
  <si>
    <t>Stand by: 8A</t>
  </si>
  <si>
    <t>Meter 1: 8B</t>
  </si>
  <si>
    <t>Century Aluminum</t>
  </si>
  <si>
    <t>Meter 2: 8C</t>
  </si>
  <si>
    <t>Meter 3: 8D</t>
  </si>
  <si>
    <t>Meter 4: 6A</t>
  </si>
  <si>
    <t>Total Mass Memory KWh</t>
  </si>
  <si>
    <t>Reg KWh - Mass Mem KWh:</t>
  </si>
  <si>
    <t>Hanson</t>
  </si>
  <si>
    <t>Hardinsburg 1</t>
  </si>
  <si>
    <t>Geneva</t>
  </si>
  <si>
    <t>reg data (kwh)</t>
  </si>
  <si>
    <t>mass mem (kwh)</t>
  </si>
  <si>
    <t>Delta</t>
  </si>
  <si>
    <t>Alcan SB</t>
  </si>
  <si>
    <t>Alcan #1</t>
  </si>
  <si>
    <t>Alcan #2</t>
  </si>
  <si>
    <t>Alcan #3</t>
  </si>
  <si>
    <t>LaCenter</t>
  </si>
  <si>
    <t>on 08/22 @ 1100</t>
  </si>
  <si>
    <t>on 08/25 @ 2100</t>
  </si>
  <si>
    <t>on 08/26 @ 1830</t>
  </si>
  <si>
    <t>on 08/25 @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</si>
</sst>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mmmm\-yy"/>
    <numFmt numFmtId="166" formatCode="#,##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7" xfId="0" applyBorder="1"/>
    <xf numFmtId="166" fontId="0" fillId="0" borderId="0" xfId="0" applyNumberFormat="1"/>
    <xf numFmtId="0" fontId="0" fillId="0" borderId="0" xfId="0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7" xfId="0" applyFont="1" applyBorder="1"/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7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/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26.8515625" style="0" customWidth="1"/>
    <col min="2" max="2" width="18.7109375" style="0" customWidth="1"/>
    <col min="3" max="3" width="21.7109375" style="0" customWidth="1"/>
    <col min="4" max="4" width="13.421875" style="12" customWidth="1"/>
    <col min="5" max="5" width="13.8515625" style="0" bestFit="1" customWidth="1"/>
    <col min="6" max="6" width="12.00390625" style="0" bestFit="1" customWidth="1"/>
    <col min="7" max="7" width="11.421875" style="0" customWidth="1"/>
    <col min="8" max="8" width="10.00390625" style="0" bestFit="1" customWidth="1"/>
    <col min="9" max="9" width="12.7109375" style="0" bestFit="1" customWidth="1"/>
    <col min="10" max="10" width="9.7109375" style="0" bestFit="1" customWidth="1"/>
  </cols>
  <sheetData>
    <row r="1" ht="12.75">
      <c r="A1" s="1" t="s">
        <v>7</v>
      </c>
    </row>
    <row r="2" ht="12.75">
      <c r="A2" s="9">
        <v>41487</v>
      </c>
    </row>
    <row r="3" ht="13.5" thickBot="1"/>
    <row r="4" spans="1:9" ht="15" customHeight="1" thickBot="1">
      <c r="A4" s="2" t="s">
        <v>16</v>
      </c>
      <c r="B4" s="3" t="s">
        <v>0</v>
      </c>
      <c r="C4" s="3" t="s">
        <v>1</v>
      </c>
      <c r="D4" s="4" t="s">
        <v>2</v>
      </c>
      <c r="E4" s="35"/>
      <c r="F4" s="17"/>
      <c r="G4" s="17"/>
      <c r="I4" s="26"/>
    </row>
    <row r="5" spans="1:10" ht="15" customHeight="1">
      <c r="A5" s="5" t="s">
        <v>10</v>
      </c>
      <c r="B5" s="23">
        <v>7688919.91</v>
      </c>
      <c r="C5" s="23">
        <v>7612603.85</v>
      </c>
      <c r="D5" s="13">
        <f>(B5-C5)*1000</f>
        <v>76316060.00000052</v>
      </c>
      <c r="E5" s="36"/>
      <c r="F5" s="20"/>
      <c r="I5" s="39"/>
      <c r="J5" s="39"/>
    </row>
    <row r="6" spans="1:10" ht="15" customHeight="1">
      <c r="A6" s="6" t="s">
        <v>11</v>
      </c>
      <c r="B6" s="19">
        <v>4973383.55</v>
      </c>
      <c r="C6" s="19">
        <v>4904769.23</v>
      </c>
      <c r="D6" s="13">
        <f>(B6-C6)*1000</f>
        <v>68614319.99999937</v>
      </c>
      <c r="E6" s="36"/>
      <c r="F6" s="20"/>
      <c r="I6" s="39"/>
      <c r="J6" s="39"/>
    </row>
    <row r="7" spans="1:10" ht="15" customHeight="1">
      <c r="A7" s="6" t="s">
        <v>12</v>
      </c>
      <c r="B7" s="19">
        <v>5356959.2</v>
      </c>
      <c r="C7" s="19">
        <v>5287307.32</v>
      </c>
      <c r="D7" s="13">
        <f>(B7-C7)*1000</f>
        <v>69651879.99999988</v>
      </c>
      <c r="E7" s="36"/>
      <c r="F7" s="20"/>
      <c r="I7" s="39"/>
      <c r="J7" s="39"/>
    </row>
    <row r="8" spans="1:10" ht="15" customHeight="1">
      <c r="A8" s="6" t="s">
        <v>13</v>
      </c>
      <c r="B8" s="19">
        <v>6705943.21</v>
      </c>
      <c r="C8" s="19">
        <v>6635239.58</v>
      </c>
      <c r="D8" s="13">
        <f>(B8-C8)*1000</f>
        <v>70703629.99999988</v>
      </c>
      <c r="E8" s="36"/>
      <c r="F8" s="20"/>
      <c r="I8" s="39"/>
      <c r="J8" s="39"/>
    </row>
    <row r="9" spans="1:10" ht="15" customHeight="1" thickBot="1">
      <c r="A9" s="7" t="s">
        <v>19</v>
      </c>
      <c r="B9" s="22">
        <v>4668210.41</v>
      </c>
      <c r="C9" s="22">
        <v>4594043.82</v>
      </c>
      <c r="D9" s="13">
        <f>(B9-C9)*1000</f>
        <v>74166589.99999985</v>
      </c>
      <c r="E9" s="36"/>
      <c r="F9" s="20"/>
      <c r="I9" s="39"/>
      <c r="J9" s="39"/>
    </row>
    <row r="10" spans="1:6" ht="15" customHeight="1" thickBot="1">
      <c r="A10" s="29" t="s">
        <v>5</v>
      </c>
      <c r="B10" s="21"/>
      <c r="C10" s="21"/>
      <c r="D10" s="14">
        <f>SUM(D5:D9)</f>
        <v>359452479.9999995</v>
      </c>
      <c r="E10" s="36"/>
      <c r="F10" s="20"/>
    </row>
    <row r="11" spans="1:5" ht="15" customHeight="1" thickBot="1">
      <c r="A11" s="28" t="s">
        <v>20</v>
      </c>
      <c r="B11" s="27"/>
      <c r="C11" s="10" t="s">
        <v>9</v>
      </c>
      <c r="D11" s="14">
        <v>359453837</v>
      </c>
      <c r="E11" s="37"/>
    </row>
    <row r="12" spans="1:6" ht="15" customHeight="1" thickBot="1">
      <c r="A12" s="28" t="s">
        <v>21</v>
      </c>
      <c r="B12" s="10" t="s">
        <v>9</v>
      </c>
      <c r="C12" s="10"/>
      <c r="D12" s="14">
        <f>+D10-D11</f>
        <v>-1357.0000004768372</v>
      </c>
      <c r="E12" s="37"/>
      <c r="F12" s="20"/>
    </row>
    <row r="13" spans="1:5" ht="15" customHeight="1">
      <c r="A13" s="8" t="s">
        <v>4</v>
      </c>
      <c r="B13" s="11">
        <v>492595.2</v>
      </c>
      <c r="C13" s="26" t="s">
        <v>36</v>
      </c>
      <c r="E13" s="37"/>
    </row>
    <row r="14" spans="1:5" ht="15" customHeight="1">
      <c r="A14" s="8" t="s">
        <v>8</v>
      </c>
      <c r="B14" s="11">
        <v>254822.4</v>
      </c>
      <c r="C14" s="26" t="s">
        <v>33</v>
      </c>
      <c r="E14" s="37"/>
    </row>
    <row r="15" spans="1:5" ht="15" customHeight="1">
      <c r="A15" s="25"/>
      <c r="B15" s="11"/>
      <c r="E15" s="37"/>
    </row>
    <row r="16" spans="4:5" ht="21" thickBot="1">
      <c r="D16" s="16" t="s">
        <v>9</v>
      </c>
      <c r="E16" s="37"/>
    </row>
    <row r="17" spans="1:5" ht="13.5" thickBot="1">
      <c r="A17" s="2" t="s">
        <v>3</v>
      </c>
      <c r="B17" s="3" t="s">
        <v>0</v>
      </c>
      <c r="C17" s="3" t="s">
        <v>1</v>
      </c>
      <c r="D17" s="4" t="s">
        <v>2</v>
      </c>
      <c r="E17" s="38"/>
    </row>
    <row r="18" spans="1:7" ht="12.75">
      <c r="A18" s="5" t="s">
        <v>14</v>
      </c>
      <c r="B18" s="18">
        <v>860764.23</v>
      </c>
      <c r="C18" s="18">
        <v>859683.13</v>
      </c>
      <c r="D18" s="13">
        <f>(+B18-C18)*1000</f>
        <v>1081099.9999999767</v>
      </c>
      <c r="E18" s="38"/>
      <c r="F18" s="20"/>
      <c r="G18" s="20"/>
    </row>
    <row r="19" spans="1:7" ht="12.75">
      <c r="A19" s="6" t="s">
        <v>15</v>
      </c>
      <c r="B19" s="19">
        <v>7251535.44</v>
      </c>
      <c r="C19" s="19">
        <v>7163940.42</v>
      </c>
      <c r="D19" s="13">
        <f>(B19-C19)*1000</f>
        <v>87595020.00000048</v>
      </c>
      <c r="E19" s="38"/>
      <c r="F19" s="20"/>
      <c r="G19" s="20"/>
    </row>
    <row r="20" spans="1:7" ht="12.75">
      <c r="A20" s="6" t="s">
        <v>17</v>
      </c>
      <c r="B20" s="19">
        <v>7076193.98</v>
      </c>
      <c r="C20" s="19">
        <v>6994968.53</v>
      </c>
      <c r="D20" s="13">
        <f>(B20-C20)*1000</f>
        <v>81225450.00000018</v>
      </c>
      <c r="E20" s="38"/>
      <c r="F20" s="20"/>
      <c r="G20" s="20"/>
    </row>
    <row r="21" spans="1:7" ht="13.5" thickBot="1">
      <c r="A21" s="6" t="s">
        <v>18</v>
      </c>
      <c r="B21" s="22">
        <v>7655939.3</v>
      </c>
      <c r="C21" s="22">
        <v>7569553.67</v>
      </c>
      <c r="D21" s="13">
        <f>(B21-C21)*1000</f>
        <v>86385629.99999988</v>
      </c>
      <c r="E21" s="38"/>
      <c r="F21" s="20"/>
      <c r="G21" s="20"/>
    </row>
    <row r="22" spans="1:7" ht="15" customHeight="1" thickBot="1">
      <c r="A22" s="29" t="s">
        <v>5</v>
      </c>
      <c r="B22" s="21"/>
      <c r="C22" s="21"/>
      <c r="D22" s="14">
        <f>SUM(D18:D21)</f>
        <v>256287200.0000005</v>
      </c>
      <c r="E22" s="24"/>
      <c r="F22" s="20"/>
      <c r="G22" s="11"/>
    </row>
    <row r="23" spans="1:5" ht="15" customHeight="1" thickBot="1">
      <c r="A23" s="28" t="s">
        <v>6</v>
      </c>
      <c r="B23" s="30"/>
      <c r="C23" s="10"/>
      <c r="D23" s="14">
        <v>256288147</v>
      </c>
      <c r="E23" s="24"/>
    </row>
    <row r="24" spans="1:6" ht="15" customHeight="1" thickBot="1">
      <c r="A24" s="28" t="s">
        <v>21</v>
      </c>
      <c r="B24" s="10"/>
      <c r="C24" s="10"/>
      <c r="D24" s="14">
        <f>+D22-D23</f>
        <v>-946.9999994933605</v>
      </c>
      <c r="F24" s="20"/>
    </row>
    <row r="25" spans="1:3" ht="15" customHeight="1">
      <c r="A25" s="8" t="s">
        <v>4</v>
      </c>
      <c r="B25" s="11">
        <v>360460.8</v>
      </c>
      <c r="C25" s="26" t="s">
        <v>35</v>
      </c>
    </row>
    <row r="26" spans="1:3" ht="15" customHeight="1">
      <c r="A26" s="8" t="s">
        <v>8</v>
      </c>
      <c r="B26" s="11">
        <v>178804.8</v>
      </c>
      <c r="C26" s="26" t="s">
        <v>34</v>
      </c>
    </row>
    <row r="27" spans="1:2" ht="15" customHeight="1">
      <c r="A27" s="25"/>
      <c r="B27" s="11"/>
    </row>
    <row r="28" ht="12.75">
      <c r="A28" s="25"/>
    </row>
    <row r="29" spans="1:4" ht="15.6" customHeight="1">
      <c r="A29" s="25"/>
      <c r="D29" s="15"/>
    </row>
    <row r="30" ht="12.75">
      <c r="A30" s="8"/>
    </row>
  </sheetData>
  <printOptions/>
  <pageMargins left="0.75" right="0.75" top="0.75" bottom="0.75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A1" sqref="A1:J13"/>
    </sheetView>
  </sheetViews>
  <sheetFormatPr defaultColWidth="9.140625" defaultRowHeight="12.75"/>
  <sheetData>
    <row r="1" ht="12.75">
      <c r="D1" s="12"/>
    </row>
    <row r="2" spans="1:9" ht="12.75">
      <c r="A2" s="32"/>
      <c r="B2" s="31" t="s">
        <v>22</v>
      </c>
      <c r="C2" s="31" t="s">
        <v>23</v>
      </c>
      <c r="D2" s="31" t="s">
        <v>32</v>
      </c>
      <c r="E2" s="31" t="s">
        <v>24</v>
      </c>
      <c r="F2" s="31" t="s">
        <v>28</v>
      </c>
      <c r="G2" s="31" t="s">
        <v>29</v>
      </c>
      <c r="H2" s="31" t="s">
        <v>30</v>
      </c>
      <c r="I2" s="31" t="s">
        <v>31</v>
      </c>
    </row>
    <row r="3" spans="1:9" ht="12.75">
      <c r="A3" s="33" t="s">
        <v>26</v>
      </c>
      <c r="B3" s="34">
        <v>1223697.9000000015</v>
      </c>
      <c r="C3" s="34">
        <v>2867477.7</v>
      </c>
      <c r="D3" s="34">
        <v>843803.1999999998</v>
      </c>
      <c r="E3" s="34">
        <v>2552011.600000003</v>
      </c>
      <c r="F3" s="34">
        <v>16714728</v>
      </c>
      <c r="G3" s="34">
        <v>91510603.2</v>
      </c>
      <c r="H3" s="34">
        <v>87900768</v>
      </c>
      <c r="I3" s="34">
        <v>81121348.8</v>
      </c>
    </row>
    <row r="4" spans="1:9" ht="12.75">
      <c r="A4" s="33" t="s">
        <v>25</v>
      </c>
      <c r="B4" s="34">
        <v>1223420</v>
      </c>
      <c r="C4" s="34">
        <v>2867160</v>
      </c>
      <c r="D4" s="34">
        <v>843930</v>
      </c>
      <c r="E4" s="34">
        <v>2552380</v>
      </c>
      <c r="F4" s="34">
        <v>16714650</v>
      </c>
      <c r="G4" s="34">
        <v>91518590</v>
      </c>
      <c r="H4" s="34">
        <v>87911230</v>
      </c>
      <c r="I4" s="34">
        <v>81129480</v>
      </c>
    </row>
    <row r="5" spans="1:9" ht="12.75">
      <c r="A5" s="33"/>
      <c r="B5" s="34"/>
      <c r="C5" s="34"/>
      <c r="D5" s="34"/>
      <c r="E5" s="34"/>
      <c r="F5" s="34"/>
      <c r="G5" s="34"/>
      <c r="H5" s="34"/>
      <c r="I5" s="34"/>
    </row>
    <row r="6" spans="1:9" ht="12.75">
      <c r="A6" s="33" t="s">
        <v>27</v>
      </c>
      <c r="B6" s="34">
        <f aca="true" t="shared" si="0" ref="B6:I6">B3-B4</f>
        <v>277.9000000015367</v>
      </c>
      <c r="C6" s="34">
        <f t="shared" si="0"/>
        <v>317.70000000018626</v>
      </c>
      <c r="D6" s="34">
        <f t="shared" si="0"/>
        <v>-126.80000000016298</v>
      </c>
      <c r="E6" s="34">
        <f t="shared" si="0"/>
        <v>-368.3999999971129</v>
      </c>
      <c r="F6" s="34">
        <f t="shared" si="0"/>
        <v>78</v>
      </c>
      <c r="G6" s="34">
        <f t="shared" si="0"/>
        <v>-7986.79999999702</v>
      </c>
      <c r="H6" s="34">
        <f t="shared" si="0"/>
        <v>-10462</v>
      </c>
      <c r="I6" s="34">
        <f t="shared" si="0"/>
        <v>-8131.20000000298</v>
      </c>
    </row>
    <row r="7" spans="2:9" ht="12.75">
      <c r="B7" s="34"/>
      <c r="C7" s="34"/>
      <c r="D7" s="34"/>
      <c r="E7" s="34"/>
      <c r="F7" s="34"/>
      <c r="G7" s="34"/>
      <c r="H7" s="34"/>
      <c r="I7" s="34"/>
    </row>
    <row r="8" ht="12.75">
      <c r="D8" s="12"/>
    </row>
    <row r="9" spans="3:5" ht="12.75">
      <c r="C9">
        <v>2734070.1999999997</v>
      </c>
      <c r="D9" s="12"/>
      <c r="E9">
        <v>2483292.200000001</v>
      </c>
    </row>
    <row r="10" spans="3:5" ht="12.75">
      <c r="C10">
        <v>2734060</v>
      </c>
      <c r="D10" s="12"/>
      <c r="E10">
        <v>2483240</v>
      </c>
    </row>
    <row r="11" spans="3:5" ht="12.75">
      <c r="C11">
        <f>C9-C10</f>
        <v>10.199999999720603</v>
      </c>
      <c r="E11">
        <f>E9-E10</f>
        <v>52.20000000111759</v>
      </c>
    </row>
    <row r="12" ht="12.75">
      <c r="D12" s="12"/>
    </row>
    <row r="13" ht="12.75">
      <c r="D13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 Electric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Bradley</dc:creator>
  <cp:keywords/>
  <dc:description/>
  <cp:lastModifiedBy>Erin Spence</cp:lastModifiedBy>
  <cp:lastPrinted>2013-09-03T15:22:11Z</cp:lastPrinted>
  <dcterms:created xsi:type="dcterms:W3CDTF">2004-03-01T19:46:25Z</dcterms:created>
  <dcterms:modified xsi:type="dcterms:W3CDTF">2013-09-11T17:54:01Z</dcterms:modified>
  <cp:category/>
  <cp:version/>
  <cp:contentType/>
  <cp:contentStatus/>
</cp:coreProperties>
</file>